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01 BJAG 2019\Public Review\"/>
    </mc:Choice>
  </mc:AlternateContent>
  <xr:revisionPtr revIDLastSave="0" documentId="13_ncr:1_{0D2CB4E2-6D78-427C-A20C-689F16D1D457}" xr6:coauthVersionLast="41" xr6:coauthVersionMax="41" xr10:uidLastSave="{00000000-0000-0000-0000-000000000000}"/>
  <bookViews>
    <workbookView xWindow="22932" yWindow="-108" windowWidth="20376" windowHeight="12216" xr2:uid="{E8FC6B94-7D54-4ECC-B617-191D74AC4F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F27" i="1" l="1"/>
  <c r="C57" i="1"/>
  <c r="B6" i="1"/>
  <c r="F31" i="1"/>
  <c r="F32" i="1"/>
  <c r="F33" i="1"/>
  <c r="F34" i="1"/>
  <c r="F35" i="1"/>
  <c r="F36" i="1"/>
  <c r="F46" i="1" l="1"/>
  <c r="F45" i="1"/>
  <c r="F44" i="1"/>
  <c r="F13" i="1"/>
  <c r="F47" i="1" l="1"/>
  <c r="F48" i="1" s="1"/>
  <c r="C62" i="1" s="1"/>
  <c r="F30" i="1" l="1"/>
  <c r="F29" i="1"/>
  <c r="F12" i="1"/>
  <c r="F14" i="1" s="1"/>
  <c r="F26" i="1"/>
  <c r="F25" i="1"/>
  <c r="F24" i="1"/>
  <c r="F23" i="1"/>
  <c r="F22" i="1"/>
  <c r="F21" i="1"/>
  <c r="F20" i="1"/>
  <c r="F19" i="1"/>
  <c r="F37" i="1" l="1"/>
  <c r="C59" i="1" s="1"/>
  <c r="C63" i="1" s="1"/>
  <c r="C66" i="1" s="1"/>
  <c r="C68" i="1" s="1"/>
</calcChain>
</file>

<file path=xl/sharedStrings.xml><?xml version="1.0" encoding="utf-8"?>
<sst xmlns="http://schemas.openxmlformats.org/spreadsheetml/2006/main" count="93" uniqueCount="78">
  <si>
    <t>Item</t>
  </si>
  <si>
    <t>Quantity</t>
  </si>
  <si>
    <t>Unit price</t>
  </si>
  <si>
    <t>Probuilt HD Xenon torch flashlight</t>
  </si>
  <si>
    <t>Hexarmor gloves MD</t>
  </si>
  <si>
    <t>Hexarmor gloves LG</t>
  </si>
  <si>
    <t>Volcanic bikes</t>
  </si>
  <si>
    <t>Covert body wires and cameras</t>
  </si>
  <si>
    <t>Sanizide plus spray bottles</t>
  </si>
  <si>
    <t>City of Charleston Edward Byrne Memorial Justice Assistance Grant Program</t>
  </si>
  <si>
    <t>Application Number:  2019-H3593-WV-DJ</t>
  </si>
  <si>
    <t>Total Price</t>
  </si>
  <si>
    <t>Budget Category</t>
  </si>
  <si>
    <t>Personnel</t>
  </si>
  <si>
    <t>Fringe Benefits</t>
  </si>
  <si>
    <t>A.  Personnel</t>
  </si>
  <si>
    <t>B.  Fringe Benefits</t>
  </si>
  <si>
    <t>C.  Travel</t>
  </si>
  <si>
    <t>IPMBA Conference</t>
  </si>
  <si>
    <t>Dayton, OH June 1-6, 2020</t>
  </si>
  <si>
    <t>D.  Equipment</t>
  </si>
  <si>
    <t>E.  Supplies</t>
  </si>
  <si>
    <t>Entry ram tool</t>
  </si>
  <si>
    <t>Tactical first aid kit</t>
  </si>
  <si>
    <t>Binoculars</t>
  </si>
  <si>
    <t>Bike accessories</t>
  </si>
  <si>
    <t>Tool kits</t>
  </si>
  <si>
    <t>Hand-held IRP radios</t>
  </si>
  <si>
    <t>Pole cameras</t>
  </si>
  <si>
    <t>Crime scene supplies</t>
  </si>
  <si>
    <t>Digital cameras w/SD cards &amp; cases</t>
  </si>
  <si>
    <t>Portable hard drives</t>
  </si>
  <si>
    <t>Portable thumb drives</t>
  </si>
  <si>
    <t>Digital voice recorders</t>
  </si>
  <si>
    <t>Total</t>
  </si>
  <si>
    <t>F. Construction</t>
  </si>
  <si>
    <t>G. Consultants/Contracts</t>
  </si>
  <si>
    <t>N/A</t>
  </si>
  <si>
    <t>H. Other</t>
  </si>
  <si>
    <t>I.  Indirect Costs</t>
  </si>
  <si>
    <t>Budget Summary</t>
  </si>
  <si>
    <t>A.</t>
  </si>
  <si>
    <t>Kanawha County</t>
  </si>
  <si>
    <t>B.</t>
  </si>
  <si>
    <t>Charleston City</t>
  </si>
  <si>
    <t>C.</t>
  </si>
  <si>
    <t>Travel</t>
  </si>
  <si>
    <t>D.</t>
  </si>
  <si>
    <t>Equipment</t>
  </si>
  <si>
    <t>E.</t>
  </si>
  <si>
    <t>Supplies</t>
  </si>
  <si>
    <t>F.</t>
  </si>
  <si>
    <t>Construction</t>
  </si>
  <si>
    <t>G.</t>
  </si>
  <si>
    <t>Consultants/Contracts</t>
  </si>
  <si>
    <t>H.</t>
  </si>
  <si>
    <t>Other</t>
  </si>
  <si>
    <t>Total Direct Costs</t>
  </si>
  <si>
    <t>I.</t>
  </si>
  <si>
    <t>Indirect Costs</t>
  </si>
  <si>
    <t>TOTAL PROJECT COSTS</t>
  </si>
  <si>
    <t>Federal Request</t>
  </si>
  <si>
    <t>Non-Federal Amount</t>
  </si>
  <si>
    <t>purchasing rules.</t>
  </si>
  <si>
    <t>Chief of Police approval</t>
  </si>
  <si>
    <t>three quotes/City Manager's approval</t>
  </si>
  <si>
    <t>Over $25,000</t>
  </si>
  <si>
    <t>competitive bid process/City Council approval</t>
  </si>
  <si>
    <t>Total Grant Amount</t>
  </si>
  <si>
    <t>*All items will be purchased following the City of Charleston's</t>
  </si>
  <si>
    <t>Instructor Course registration fees</t>
  </si>
  <si>
    <t>Maintenance Officer Course fees</t>
  </si>
  <si>
    <t>IPMBA memberships fees</t>
  </si>
  <si>
    <t>Overtime</t>
  </si>
  <si>
    <t>Meals -- 10 officers x 6 days</t>
  </si>
  <si>
    <t>Lodging --10 officers x 5 nights x 5 rooms</t>
  </si>
  <si>
    <t>0 - $2,499</t>
  </si>
  <si>
    <t>$2,500 - $24,999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</si>
</sst>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2" fontId="2" fillId="0" borderId="0" xfId="1" applyNumberFormat="1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2" fontId="2" fillId="0" borderId="0" xfId="1" applyNumberFormat="1" applyFont="1" applyFill="1"/>
    <xf numFmtId="44" fontId="2" fillId="0" borderId="0" xfId="1" applyNumberFormat="1" applyFont="1"/>
    <xf numFmtId="42" fontId="3" fillId="0" borderId="0" xfId="1" applyNumberFormat="1" applyFont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42" fontId="2" fillId="0" borderId="0" xfId="1" applyNumberFormat="1" applyFont="1" applyAlignment="1">
      <alignment horizontal="right"/>
    </xf>
    <xf numFmtId="44" fontId="2" fillId="0" borderId="0" xfId="1" applyFont="1" applyAlignment="1">
      <alignment horizontal="right"/>
    </xf>
    <xf numFmtId="44" fontId="2" fillId="0" borderId="0" xfId="1" applyFont="1" applyFill="1"/>
    <xf numFmtId="44" fontId="3" fillId="0" borderId="0" xfId="1" applyFont="1" applyFill="1"/>
    <xf numFmtId="44" fontId="2" fillId="0" borderId="0" xfId="0" applyNumberFormat="1" applyFont="1" applyFill="1"/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2" fontId="2" fillId="0" borderId="1" xfId="1" applyNumberFormat="1" applyFont="1" applyBorder="1"/>
    <xf numFmtId="44" fontId="2" fillId="0" borderId="1" xfId="1" applyFont="1" applyFill="1" applyBorder="1"/>
    <xf numFmtId="0" fontId="2" fillId="0" borderId="0" xfId="0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513E5-F396-476D-AD4A-61E4F4EC3588}">
  <dimension ref="A1:I78"/>
  <sheetViews>
    <sheetView tabSelected="1" topLeftCell="A67" workbookViewId="0">
      <selection activeCell="A78" sqref="A78"/>
    </sheetView>
  </sheetViews>
  <sheetFormatPr defaultRowHeight="18" x14ac:dyDescent="0.35"/>
  <cols>
    <col min="1" max="1" width="32.21875" style="1" customWidth="1"/>
    <col min="2" max="2" width="43.6640625" style="1" customWidth="1"/>
    <col min="3" max="3" width="19" style="2" customWidth="1"/>
    <col min="4" max="4" width="20.88671875" style="3" customWidth="1"/>
    <col min="5" max="5" width="8.88671875" style="1"/>
    <col min="6" max="6" width="16" style="3" bestFit="1" customWidth="1"/>
    <col min="7" max="7" width="23.21875" style="1" customWidth="1"/>
    <col min="8" max="8" width="18.77734375" style="1" bestFit="1" customWidth="1"/>
    <col min="9" max="9" width="8.88671875" style="1"/>
    <col min="10" max="10" width="14.88671875" style="1" customWidth="1"/>
    <col min="11" max="16384" width="8.88671875" style="1"/>
  </cols>
  <sheetData>
    <row r="1" spans="1:6" ht="21" x14ac:dyDescent="0.4">
      <c r="A1" s="10" t="s">
        <v>9</v>
      </c>
    </row>
    <row r="2" spans="1:6" ht="21" x14ac:dyDescent="0.4">
      <c r="A2" s="10" t="s">
        <v>10</v>
      </c>
    </row>
    <row r="3" spans="1:6" x14ac:dyDescent="0.35">
      <c r="D3" s="1"/>
    </row>
    <row r="4" spans="1:6" x14ac:dyDescent="0.35">
      <c r="A4" s="22" t="s">
        <v>42</v>
      </c>
      <c r="B4" s="14">
        <v>36606</v>
      </c>
      <c r="D4" s="1"/>
    </row>
    <row r="5" spans="1:6" x14ac:dyDescent="0.35">
      <c r="A5" s="22" t="s">
        <v>44</v>
      </c>
      <c r="B5" s="21">
        <v>104059</v>
      </c>
      <c r="C5" s="1"/>
      <c r="D5" s="1"/>
    </row>
    <row r="6" spans="1:6" x14ac:dyDescent="0.35">
      <c r="A6" s="22" t="s">
        <v>68</v>
      </c>
      <c r="B6" s="14">
        <f>SUM(B4:B5)</f>
        <v>140665</v>
      </c>
      <c r="C6" s="14"/>
      <c r="D6" s="1"/>
    </row>
    <row r="7" spans="1:6" x14ac:dyDescent="0.35">
      <c r="A7" s="22"/>
      <c r="B7" s="14"/>
      <c r="C7" s="14"/>
      <c r="D7" s="1"/>
    </row>
    <row r="8" spans="1:6" x14ac:dyDescent="0.35">
      <c r="A8" s="9" t="s">
        <v>15</v>
      </c>
      <c r="F8" s="12" t="s">
        <v>37</v>
      </c>
    </row>
    <row r="9" spans="1:6" x14ac:dyDescent="0.35">
      <c r="A9" s="9" t="s">
        <v>16</v>
      </c>
      <c r="F9" s="12" t="s">
        <v>37</v>
      </c>
    </row>
    <row r="11" spans="1:6" x14ac:dyDescent="0.35">
      <c r="A11" s="9" t="s">
        <v>17</v>
      </c>
      <c r="B11" s="18" t="s">
        <v>0</v>
      </c>
      <c r="C11" s="19" t="s">
        <v>1</v>
      </c>
      <c r="D11" s="20" t="s">
        <v>2</v>
      </c>
      <c r="E11" s="18"/>
      <c r="F11" s="20" t="s">
        <v>11</v>
      </c>
    </row>
    <row r="12" spans="1:6" x14ac:dyDescent="0.35">
      <c r="A12" s="1" t="s">
        <v>18</v>
      </c>
      <c r="B12" s="1" t="s">
        <v>74</v>
      </c>
      <c r="C12" s="2">
        <v>60</v>
      </c>
      <c r="D12" s="3">
        <v>56</v>
      </c>
      <c r="F12" s="3">
        <f>C12*D12</f>
        <v>3360</v>
      </c>
    </row>
    <row r="13" spans="1:6" x14ac:dyDescent="0.35">
      <c r="A13" s="1" t="s">
        <v>19</v>
      </c>
      <c r="B13" s="1" t="s">
        <v>75</v>
      </c>
      <c r="C13" s="2">
        <v>25</v>
      </c>
      <c r="D13" s="3">
        <v>103</v>
      </c>
      <c r="F13" s="3">
        <f>C13*D13</f>
        <v>2575</v>
      </c>
    </row>
    <row r="14" spans="1:6" x14ac:dyDescent="0.35">
      <c r="D14" s="8" t="s">
        <v>34</v>
      </c>
      <c r="F14" s="8">
        <f>SUM(F12:F13)</f>
        <v>5935</v>
      </c>
    </row>
    <row r="16" spans="1:6" x14ac:dyDescent="0.35">
      <c r="A16" s="9" t="s">
        <v>20</v>
      </c>
      <c r="C16" s="1"/>
      <c r="D16" s="1"/>
      <c r="F16" s="13" t="s">
        <v>37</v>
      </c>
    </row>
    <row r="17" spans="1:6" x14ac:dyDescent="0.35">
      <c r="C17" s="1"/>
      <c r="D17" s="1"/>
      <c r="F17" s="1"/>
    </row>
    <row r="18" spans="1:6" x14ac:dyDescent="0.35">
      <c r="A18" s="9" t="s">
        <v>21</v>
      </c>
      <c r="B18" s="18" t="s">
        <v>0</v>
      </c>
      <c r="C18" s="19" t="s">
        <v>1</v>
      </c>
      <c r="D18" s="20" t="s">
        <v>2</v>
      </c>
      <c r="E18" s="18"/>
      <c r="F18" s="20" t="s">
        <v>11</v>
      </c>
    </row>
    <row r="19" spans="1:6" x14ac:dyDescent="0.35">
      <c r="B19" s="1" t="s">
        <v>3</v>
      </c>
      <c r="C19" s="2">
        <v>1</v>
      </c>
      <c r="D19" s="3">
        <v>340</v>
      </c>
      <c r="F19" s="3">
        <f>C19*D19</f>
        <v>340</v>
      </c>
    </row>
    <row r="20" spans="1:6" x14ac:dyDescent="0.35">
      <c r="B20" s="1" t="s">
        <v>22</v>
      </c>
      <c r="C20" s="2">
        <v>1</v>
      </c>
      <c r="D20" s="3">
        <v>280</v>
      </c>
      <c r="F20" s="3">
        <f t="shared" ref="F20:F31" si="0">C20*D20</f>
        <v>280</v>
      </c>
    </row>
    <row r="21" spans="1:6" x14ac:dyDescent="0.35">
      <c r="B21" s="1" t="s">
        <v>8</v>
      </c>
      <c r="C21" s="2">
        <v>2</v>
      </c>
      <c r="D21" s="3">
        <v>45</v>
      </c>
      <c r="F21" s="3">
        <f t="shared" si="0"/>
        <v>90</v>
      </c>
    </row>
    <row r="22" spans="1:6" x14ac:dyDescent="0.35">
      <c r="B22" s="1" t="s">
        <v>23</v>
      </c>
      <c r="C22" s="2">
        <v>1</v>
      </c>
      <c r="D22" s="3">
        <v>200</v>
      </c>
      <c r="F22" s="3">
        <f t="shared" si="0"/>
        <v>200</v>
      </c>
    </row>
    <row r="23" spans="1:6" x14ac:dyDescent="0.35">
      <c r="B23" s="1" t="s">
        <v>4</v>
      </c>
      <c r="C23" s="2">
        <v>6</v>
      </c>
      <c r="D23" s="3">
        <v>45</v>
      </c>
      <c r="F23" s="3">
        <f t="shared" si="0"/>
        <v>270</v>
      </c>
    </row>
    <row r="24" spans="1:6" x14ac:dyDescent="0.35">
      <c r="B24" s="1" t="s">
        <v>5</v>
      </c>
      <c r="C24" s="2">
        <v>6</v>
      </c>
      <c r="D24" s="3">
        <v>45</v>
      </c>
      <c r="F24" s="3">
        <f t="shared" si="0"/>
        <v>270</v>
      </c>
    </row>
    <row r="25" spans="1:6" x14ac:dyDescent="0.35">
      <c r="B25" s="1" t="s">
        <v>24</v>
      </c>
      <c r="C25" s="2">
        <v>1</v>
      </c>
      <c r="D25" s="3">
        <v>298</v>
      </c>
      <c r="F25" s="3">
        <f t="shared" si="0"/>
        <v>298</v>
      </c>
    </row>
    <row r="26" spans="1:6" x14ac:dyDescent="0.35">
      <c r="B26" s="1" t="s">
        <v>6</v>
      </c>
      <c r="C26" s="2">
        <v>6</v>
      </c>
      <c r="D26" s="3">
        <v>1742</v>
      </c>
      <c r="F26" s="3">
        <f t="shared" si="0"/>
        <v>10452</v>
      </c>
    </row>
    <row r="27" spans="1:6" x14ac:dyDescent="0.35">
      <c r="B27" s="1" t="s">
        <v>25</v>
      </c>
      <c r="C27" s="2">
        <v>8</v>
      </c>
      <c r="D27" s="3">
        <v>785</v>
      </c>
      <c r="F27" s="3">
        <f>C27*D27</f>
        <v>6280</v>
      </c>
    </row>
    <row r="28" spans="1:6" x14ac:dyDescent="0.35">
      <c r="B28" s="1" t="s">
        <v>26</v>
      </c>
      <c r="C28" s="2">
        <v>2</v>
      </c>
      <c r="D28" s="7">
        <v>1972.5</v>
      </c>
      <c r="F28" s="6">
        <f>C28*D28</f>
        <v>3945</v>
      </c>
    </row>
    <row r="29" spans="1:6" x14ac:dyDescent="0.35">
      <c r="B29" s="1" t="s">
        <v>27</v>
      </c>
      <c r="C29" s="2">
        <v>46</v>
      </c>
      <c r="D29" s="3">
        <v>1118</v>
      </c>
      <c r="F29" s="3">
        <f>C29*D29</f>
        <v>51428</v>
      </c>
    </row>
    <row r="30" spans="1:6" x14ac:dyDescent="0.35">
      <c r="B30" s="1" t="s">
        <v>28</v>
      </c>
      <c r="C30" s="2">
        <v>1</v>
      </c>
      <c r="D30" s="3">
        <v>7800</v>
      </c>
      <c r="F30" s="3">
        <f t="shared" si="0"/>
        <v>7800</v>
      </c>
    </row>
    <row r="31" spans="1:6" x14ac:dyDescent="0.35">
      <c r="B31" s="4" t="s">
        <v>29</v>
      </c>
      <c r="C31" s="5">
        <v>1</v>
      </c>
      <c r="D31" s="6">
        <v>21706</v>
      </c>
      <c r="E31" s="4"/>
      <c r="F31" s="6">
        <f t="shared" si="0"/>
        <v>21706</v>
      </c>
    </row>
    <row r="32" spans="1:6" x14ac:dyDescent="0.35">
      <c r="B32" s="4" t="s">
        <v>30</v>
      </c>
      <c r="C32" s="5">
        <v>8</v>
      </c>
      <c r="D32" s="6">
        <v>250</v>
      </c>
      <c r="E32" s="4"/>
      <c r="F32" s="6">
        <f>C32*D32</f>
        <v>2000</v>
      </c>
    </row>
    <row r="33" spans="1:6" x14ac:dyDescent="0.35">
      <c r="B33" s="4" t="s">
        <v>7</v>
      </c>
      <c r="C33" s="5">
        <v>25</v>
      </c>
      <c r="D33" s="6">
        <v>366</v>
      </c>
      <c r="E33" s="4"/>
      <c r="F33" s="6">
        <f>C33*D33</f>
        <v>9150</v>
      </c>
    </row>
    <row r="34" spans="1:6" x14ac:dyDescent="0.35">
      <c r="B34" s="4" t="s">
        <v>31</v>
      </c>
      <c r="C34" s="5">
        <v>20</v>
      </c>
      <c r="D34" s="6">
        <v>75</v>
      </c>
      <c r="E34" s="4"/>
      <c r="F34" s="6">
        <f>C34*D34</f>
        <v>1500</v>
      </c>
    </row>
    <row r="35" spans="1:6" x14ac:dyDescent="0.35">
      <c r="A35" s="4"/>
      <c r="B35" s="4" t="s">
        <v>32</v>
      </c>
      <c r="C35" s="5">
        <v>50</v>
      </c>
      <c r="D35" s="6">
        <v>20</v>
      </c>
      <c r="E35" s="4"/>
      <c r="F35" s="6">
        <f>C35*D35</f>
        <v>1000</v>
      </c>
    </row>
    <row r="36" spans="1:6" x14ac:dyDescent="0.35">
      <c r="A36" s="4"/>
      <c r="B36" s="4" t="s">
        <v>33</v>
      </c>
      <c r="C36" s="5">
        <v>25</v>
      </c>
      <c r="D36" s="6">
        <v>50</v>
      </c>
      <c r="E36" s="4"/>
      <c r="F36" s="6">
        <f>C36*D36</f>
        <v>1250</v>
      </c>
    </row>
    <row r="37" spans="1:6" x14ac:dyDescent="0.35">
      <c r="A37" s="4"/>
      <c r="D37" s="8" t="s">
        <v>34</v>
      </c>
      <c r="F37" s="8">
        <f>SUM(F19:F36)</f>
        <v>118259</v>
      </c>
    </row>
    <row r="38" spans="1:6" x14ac:dyDescent="0.35">
      <c r="A38" s="4"/>
    </row>
    <row r="39" spans="1:6" x14ac:dyDescent="0.35">
      <c r="A39" s="4"/>
      <c r="F39" s="12" t="s">
        <v>37</v>
      </c>
    </row>
    <row r="40" spans="1:6" x14ac:dyDescent="0.35">
      <c r="A40" s="11" t="s">
        <v>35</v>
      </c>
      <c r="F40" s="12" t="s">
        <v>37</v>
      </c>
    </row>
    <row r="41" spans="1:6" x14ac:dyDescent="0.35">
      <c r="A41" s="11" t="s">
        <v>36</v>
      </c>
    </row>
    <row r="42" spans="1:6" x14ac:dyDescent="0.35">
      <c r="A42" s="4"/>
    </row>
    <row r="43" spans="1:6" x14ac:dyDescent="0.35">
      <c r="A43" s="9" t="s">
        <v>38</v>
      </c>
      <c r="B43" s="18" t="s">
        <v>0</v>
      </c>
      <c r="C43" s="19" t="s">
        <v>1</v>
      </c>
      <c r="D43" s="20" t="s">
        <v>2</v>
      </c>
      <c r="E43" s="18"/>
      <c r="F43" s="20" t="s">
        <v>11</v>
      </c>
    </row>
    <row r="44" spans="1:6" x14ac:dyDescent="0.35">
      <c r="B44" s="1" t="s">
        <v>70</v>
      </c>
      <c r="C44" s="2">
        <v>6</v>
      </c>
      <c r="D44" s="3">
        <v>795</v>
      </c>
      <c r="F44" s="3">
        <f>C44*D44</f>
        <v>4770</v>
      </c>
    </row>
    <row r="45" spans="1:6" x14ac:dyDescent="0.35">
      <c r="B45" s="1" t="s">
        <v>71</v>
      </c>
      <c r="C45" s="2">
        <v>4</v>
      </c>
      <c r="D45" s="3">
        <v>650</v>
      </c>
      <c r="F45" s="3">
        <f>C45*D45</f>
        <v>2600</v>
      </c>
    </row>
    <row r="46" spans="1:6" x14ac:dyDescent="0.35">
      <c r="B46" s="1" t="s">
        <v>72</v>
      </c>
      <c r="C46" s="2">
        <v>10</v>
      </c>
      <c r="D46" s="3">
        <v>75</v>
      </c>
      <c r="F46" s="6">
        <f>C46*D46</f>
        <v>750</v>
      </c>
    </row>
    <row r="47" spans="1:6" x14ac:dyDescent="0.35">
      <c r="B47" s="1" t="s">
        <v>73</v>
      </c>
      <c r="C47" s="2">
        <v>238.6</v>
      </c>
      <c r="D47" s="3">
        <v>35</v>
      </c>
      <c r="F47" s="3">
        <f>C47*D47</f>
        <v>8351</v>
      </c>
    </row>
    <row r="48" spans="1:6" x14ac:dyDescent="0.35">
      <c r="D48" s="8" t="s">
        <v>34</v>
      </c>
      <c r="F48" s="8">
        <f>SUM(F44:F47)</f>
        <v>16471</v>
      </c>
    </row>
    <row r="50" spans="1:9" x14ac:dyDescent="0.35">
      <c r="A50" s="9" t="s">
        <v>39</v>
      </c>
      <c r="F50" s="12" t="s">
        <v>37</v>
      </c>
    </row>
    <row r="51" spans="1:9" x14ac:dyDescent="0.35">
      <c r="A51" s="9"/>
    </row>
    <row r="52" spans="1:9" x14ac:dyDescent="0.35">
      <c r="C52" s="1"/>
      <c r="D52" s="1"/>
      <c r="F52" s="1"/>
      <c r="I52" s="17"/>
    </row>
    <row r="53" spans="1:9" x14ac:dyDescent="0.35">
      <c r="A53" s="11" t="s">
        <v>40</v>
      </c>
      <c r="I53" s="17"/>
    </row>
    <row r="54" spans="1:9" x14ac:dyDescent="0.35">
      <c r="A54" s="4" t="s">
        <v>12</v>
      </c>
      <c r="C54" s="1"/>
      <c r="D54" s="1"/>
      <c r="F54" s="1"/>
      <c r="I54" s="17"/>
    </row>
    <row r="55" spans="1:9" x14ac:dyDescent="0.35">
      <c r="A55" s="4" t="s">
        <v>41</v>
      </c>
      <c r="B55" s="4" t="s">
        <v>13</v>
      </c>
      <c r="C55" s="14">
        <v>0</v>
      </c>
      <c r="F55" s="1"/>
      <c r="I55" s="17"/>
    </row>
    <row r="56" spans="1:9" x14ac:dyDescent="0.35">
      <c r="A56" s="4" t="s">
        <v>43</v>
      </c>
      <c r="B56" s="4" t="s">
        <v>14</v>
      </c>
      <c r="C56" s="14">
        <v>0</v>
      </c>
      <c r="F56" s="1"/>
      <c r="I56" s="17"/>
    </row>
    <row r="57" spans="1:9" x14ac:dyDescent="0.35">
      <c r="A57" s="4" t="s">
        <v>45</v>
      </c>
      <c r="B57" s="4" t="s">
        <v>46</v>
      </c>
      <c r="C57" s="14">
        <f>F14</f>
        <v>5935</v>
      </c>
      <c r="F57" s="1"/>
      <c r="I57" s="17"/>
    </row>
    <row r="58" spans="1:9" x14ac:dyDescent="0.35">
      <c r="A58" s="4" t="s">
        <v>47</v>
      </c>
      <c r="B58" s="4" t="s">
        <v>48</v>
      </c>
      <c r="C58" s="14">
        <v>0</v>
      </c>
      <c r="F58" s="1"/>
      <c r="I58" s="17"/>
    </row>
    <row r="59" spans="1:9" x14ac:dyDescent="0.35">
      <c r="A59" s="4" t="s">
        <v>49</v>
      </c>
      <c r="B59" s="4" t="s">
        <v>50</v>
      </c>
      <c r="C59" s="14">
        <f>F37</f>
        <v>118259</v>
      </c>
      <c r="F59" s="1"/>
      <c r="I59" s="17"/>
    </row>
    <row r="60" spans="1:9" x14ac:dyDescent="0.35">
      <c r="A60" s="4" t="s">
        <v>51</v>
      </c>
      <c r="B60" s="4" t="s">
        <v>52</v>
      </c>
      <c r="C60" s="14">
        <v>0</v>
      </c>
      <c r="F60" s="1"/>
      <c r="I60" s="17"/>
    </row>
    <row r="61" spans="1:9" x14ac:dyDescent="0.35">
      <c r="A61" s="4" t="s">
        <v>53</v>
      </c>
      <c r="B61" s="4" t="s">
        <v>54</v>
      </c>
      <c r="C61" s="14">
        <v>0</v>
      </c>
      <c r="F61" s="1"/>
      <c r="I61" s="17"/>
    </row>
    <row r="62" spans="1:9" x14ac:dyDescent="0.35">
      <c r="A62" s="4" t="s">
        <v>55</v>
      </c>
      <c r="B62" s="4" t="s">
        <v>56</v>
      </c>
      <c r="C62" s="14">
        <f>F48</f>
        <v>16471</v>
      </c>
      <c r="F62" s="1"/>
      <c r="I62" s="17"/>
    </row>
    <row r="63" spans="1:9" x14ac:dyDescent="0.35">
      <c r="A63" s="4" t="s">
        <v>57</v>
      </c>
      <c r="C63" s="14">
        <f>SUM(C55:C62)</f>
        <v>140665</v>
      </c>
      <c r="F63" s="1"/>
      <c r="I63" s="17"/>
    </row>
    <row r="64" spans="1:9" x14ac:dyDescent="0.35">
      <c r="A64" s="4" t="s">
        <v>58</v>
      </c>
      <c r="B64" s="4" t="s">
        <v>59</v>
      </c>
      <c r="C64" s="14">
        <v>0</v>
      </c>
      <c r="F64" s="1"/>
      <c r="I64" s="17"/>
    </row>
    <row r="65" spans="1:9" x14ac:dyDescent="0.35">
      <c r="C65" s="14"/>
      <c r="F65" s="1"/>
      <c r="I65" s="17"/>
    </row>
    <row r="66" spans="1:9" x14ac:dyDescent="0.35">
      <c r="A66" s="4" t="s">
        <v>60</v>
      </c>
      <c r="C66" s="15">
        <f>C63</f>
        <v>140665</v>
      </c>
      <c r="F66" s="1"/>
      <c r="I66" s="17"/>
    </row>
    <row r="67" spans="1:9" x14ac:dyDescent="0.35">
      <c r="C67" s="14"/>
      <c r="F67" s="1"/>
      <c r="I67" s="17"/>
    </row>
    <row r="68" spans="1:9" x14ac:dyDescent="0.35">
      <c r="A68" s="4" t="s">
        <v>61</v>
      </c>
      <c r="C68" s="15">
        <f>C66</f>
        <v>140665</v>
      </c>
      <c r="F68" s="1"/>
      <c r="G68" s="14"/>
      <c r="I68" s="17"/>
    </row>
    <row r="69" spans="1:9" x14ac:dyDescent="0.35">
      <c r="A69" s="4" t="s">
        <v>62</v>
      </c>
      <c r="C69" s="14">
        <v>0</v>
      </c>
      <c r="F69" s="1"/>
      <c r="G69" s="16"/>
      <c r="I69" s="17"/>
    </row>
    <row r="70" spans="1:9" x14ac:dyDescent="0.35">
      <c r="C70" s="1"/>
      <c r="D70" s="1"/>
      <c r="F70" s="1"/>
      <c r="G70" s="16"/>
      <c r="I70" s="17"/>
    </row>
    <row r="71" spans="1:9" x14ac:dyDescent="0.35">
      <c r="C71" s="1"/>
      <c r="D71" s="1"/>
      <c r="F71" s="1"/>
      <c r="G71" s="16"/>
      <c r="I71" s="17"/>
    </row>
    <row r="72" spans="1:9" x14ac:dyDescent="0.35">
      <c r="C72" s="1"/>
      <c r="D72" s="16"/>
      <c r="F72" s="1"/>
      <c r="I72" s="17"/>
    </row>
    <row r="73" spans="1:9" x14ac:dyDescent="0.35">
      <c r="A73" s="4" t="s">
        <v>69</v>
      </c>
      <c r="C73" s="1"/>
      <c r="D73" s="1"/>
      <c r="F73" s="1"/>
      <c r="H73" s="4"/>
      <c r="I73" s="17"/>
    </row>
    <row r="74" spans="1:9" x14ac:dyDescent="0.35">
      <c r="A74" s="4" t="s">
        <v>63</v>
      </c>
      <c r="C74" s="1"/>
      <c r="D74" s="1"/>
      <c r="F74" s="1"/>
      <c r="I74" s="17"/>
    </row>
    <row r="75" spans="1:9" x14ac:dyDescent="0.35">
      <c r="C75" s="1"/>
      <c r="D75" s="16"/>
      <c r="F75" s="1"/>
      <c r="I75" s="17"/>
    </row>
    <row r="76" spans="1:9" x14ac:dyDescent="0.35">
      <c r="A76" s="4" t="s">
        <v>76</v>
      </c>
      <c r="B76" s="4" t="s">
        <v>64</v>
      </c>
      <c r="D76" s="1"/>
      <c r="F76" s="1"/>
      <c r="I76" s="17"/>
    </row>
    <row r="77" spans="1:9" x14ac:dyDescent="0.35">
      <c r="A77" s="4" t="s">
        <v>77</v>
      </c>
      <c r="B77" s="4" t="s">
        <v>65</v>
      </c>
      <c r="D77" s="1"/>
      <c r="F77" s="1"/>
      <c r="I77" s="17"/>
    </row>
    <row r="78" spans="1:9" x14ac:dyDescent="0.35">
      <c r="A78" s="4" t="s">
        <v>66</v>
      </c>
      <c r="B78" s="4" t="s">
        <v>67</v>
      </c>
      <c r="D78" s="1"/>
      <c r="F78" s="1"/>
      <c r="I78" s="17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Melissa</dc:creator>
  <cp:lastModifiedBy>Taylor, Melissa</cp:lastModifiedBy>
  <cp:lastPrinted>2019-08-08T17:49:20Z</cp:lastPrinted>
  <dcterms:created xsi:type="dcterms:W3CDTF">2019-08-07T19:08:13Z</dcterms:created>
  <dcterms:modified xsi:type="dcterms:W3CDTF">2019-08-14T13:44:40Z</dcterms:modified>
</cp:coreProperties>
</file>